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firstSheet="1" activeTab="1"/>
  </bookViews>
  <sheets>
    <sheet name="Cognos_Office_Connection_Cache" sheetId="1" state="veryHidden" r:id="rId1"/>
    <sheet name="план 2024" sheetId="2" r:id="rId2"/>
  </sheets>
  <externalReferences>
    <externalReference r:id="rId5"/>
  </externalReferences>
  <definedNames>
    <definedName name="ID" localSheetId="0" hidden="1">"5d385f68-8faa-499d-93bc-8d3ae444d89f"</definedName>
    <definedName name="ID" localSheetId="1" hidden="1">"248c5313-c71e-4129-921f-9da898ed5668"</definedName>
    <definedName name="_xlnm.Print_Area" localSheetId="1">'план 2024'!$A$1:$DA$76</definedName>
  </definedNames>
  <calcPr fullCalcOnLoad="1"/>
</workbook>
</file>

<file path=xl/sharedStrings.xml><?xml version="1.0" encoding="utf-8"?>
<sst xmlns="http://schemas.openxmlformats.org/spreadsheetml/2006/main" count="202" uniqueCount="142">
  <si>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</si>
  <si>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</si>
  <si>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</si>
  <si>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</si>
  <si>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</si>
  <si>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</si>
  <si>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</si>
  <si>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</si>
  <si>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</si>
  <si>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</si>
  <si>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</si>
  <si>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</si>
  <si>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</si>
  <si>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</si>
  <si>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</si>
  <si>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</si>
  <si>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</si>
  <si>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</si>
  <si>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</si>
  <si>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</si>
  <si>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</si>
  <si>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</si>
  <si>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</si>
  <si>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</si>
  <si>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</si>
  <si>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</si>
  <si>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</si>
  <si>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</si>
  <si>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</si>
  <si>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</si>
  <si>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</si>
  <si>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</si>
  <si>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</si>
  <si>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</si>
  <si>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</si>
  <si>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</si>
  <si>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</si>
  <si>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</si>
  <si>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</si>
  <si>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</si>
  <si>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</si>
  <si>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</si>
  <si>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</si>
  <si>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</si>
  <si>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</si>
  <si>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</si>
  <si>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</si>
  <si>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</si>
  <si>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</si>
  <si>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</si>
  <si>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</si>
  <si>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</si>
  <si>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</si>
  <si>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</si>
  <si>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</si>
  <si>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</si>
  <si>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</si>
  <si>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</si>
  <si>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</si>
  <si>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</si>
  <si>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</si>
  <si>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</si>
  <si>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</si>
  <si>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</si>
  <si>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</si>
  <si>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</si>
  <si>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</si>
  <si>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</si>
  <si>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</si>
  <si>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</si>
  <si>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</si>
  <si>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</si>
  <si>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</si>
  <si>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</si>
  <si>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</si>
  <si>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</si>
  <si>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</si>
  <si>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</si>
  <si>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</si>
  <si>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</si>
  <si>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</si>
  <si>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</si>
  <si>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</si>
  <si>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</si>
  <si>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</si>
  <si>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</si>
  <si>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</si>
  <si>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</si>
  <si>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</si>
  <si>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</si>
  <si>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</si>
  <si>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</si>
  <si>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</si>
  <si>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</si>
  <si>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</si>
  <si>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</si>
  <si>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</si>
  <si>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</si>
  <si>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</si>
  <si>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</si>
  <si>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</si>
  <si>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</si>
  <si>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</si>
  <si>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</si>
  <si>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</si>
  <si>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</si>
  <si>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</si>
  <si>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</si>
  <si>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</si>
  <si>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</si>
  <si>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</si>
  <si>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</si>
  <si>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</si>
  <si>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</si>
  <si>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</si>
  <si>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</si>
  <si>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</si>
  <si>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</si>
  <si>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</si>
  <si>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</si>
  <si>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</si>
  <si>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</si>
  <si>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</si>
  <si>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</si>
  <si>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</si>
  <si>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</si>
  <si>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</si>
  <si>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"Норильсктрансгаз"</t>
  </si>
  <si>
    <t xml:space="preserve"> Красноярского края</t>
  </si>
  <si>
    <t>24</t>
  </si>
  <si>
    <t>прочие (энергоресурсы)</t>
  </si>
  <si>
    <t>1.5.4.5.5</t>
  </si>
  <si>
    <t xml:space="preserve"> услуги по эксплуатации основных фондов</t>
  </si>
  <si>
    <t>1.5.2.3</t>
  </si>
  <si>
    <t>страхование персонала</t>
  </si>
  <si>
    <t>1.5.3.5</t>
  </si>
  <si>
    <t>водный налог</t>
  </si>
  <si>
    <t>1.5.3.6</t>
  </si>
  <si>
    <t>прочие налоги и сборы</t>
  </si>
  <si>
    <t>прочие услуги производ.-технического характера</t>
  </si>
  <si>
    <t>1.5.6.7</t>
  </si>
  <si>
    <t>общепроизводственные затраты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</si>
</sst>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  <numFmt numFmtId="181" formatCode="0.000000"/>
    <numFmt numFmtId="182" formatCode="0.0000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2" fontId="4" fillId="0" borderId="0" xfId="0" applyNumberFormat="1" applyFont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5" fontId="7" fillId="34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quotePrefix="1">
      <alignment horizontal="right" vertical="center" wrapText="1"/>
    </xf>
    <xf numFmtId="0" fontId="8" fillId="33" borderId="0" xfId="0" applyFont="1" applyFill="1" applyBorder="1" applyAlignment="1" quotePrefix="1">
      <alignment horizontal="left" vertical="center" wrapText="1"/>
    </xf>
    <xf numFmtId="0" fontId="7" fillId="33" borderId="0" xfId="0" applyFont="1" applyFill="1" applyBorder="1" applyAlignment="1" quotePrefix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3" fontId="4" fillId="0" borderId="10" xfId="58" applyFont="1" applyFill="1" applyBorder="1" applyAlignment="1">
      <alignment horizontal="center" vertical="center"/>
    </xf>
    <xf numFmtId="173" fontId="4" fillId="0" borderId="11" xfId="58" applyFont="1" applyFill="1" applyBorder="1" applyAlignment="1">
      <alignment horizontal="center" vertical="center"/>
    </xf>
    <xf numFmtId="173" fontId="4" fillId="0" borderId="12" xfId="58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86" fontId="4" fillId="0" borderId="10" xfId="58" applyNumberFormat="1" applyFont="1" applyBorder="1" applyAlignment="1">
      <alignment horizontal="center" vertical="top"/>
    </xf>
    <xf numFmtId="186" fontId="4" fillId="0" borderId="11" xfId="58" applyNumberFormat="1" applyFont="1" applyBorder="1" applyAlignment="1">
      <alignment horizontal="center" vertical="top"/>
    </xf>
    <xf numFmtId="186" fontId="4" fillId="0" borderId="12" xfId="58" applyNumberFormat="1" applyFont="1" applyBorder="1" applyAlignment="1">
      <alignment horizontal="center" vertical="top"/>
    </xf>
    <xf numFmtId="173" fontId="4" fillId="0" borderId="10" xfId="58" applyFont="1" applyBorder="1" applyAlignment="1">
      <alignment horizontal="center" vertical="top"/>
    </xf>
    <xf numFmtId="173" fontId="4" fillId="0" borderId="11" xfId="58" applyFont="1" applyBorder="1" applyAlignment="1">
      <alignment horizontal="center" vertical="top"/>
    </xf>
    <xf numFmtId="173" fontId="4" fillId="0" borderId="12" xfId="58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3" fontId="4" fillId="0" borderId="10" xfId="58" applyFont="1" applyBorder="1" applyAlignment="1">
      <alignment horizontal="center" vertical="center"/>
    </xf>
    <xf numFmtId="173" fontId="4" fillId="0" borderId="11" xfId="58" applyFont="1" applyBorder="1" applyAlignment="1">
      <alignment horizontal="center" vertical="center"/>
    </xf>
    <xf numFmtId="173" fontId="4" fillId="0" borderId="12" xfId="58" applyFont="1" applyBorder="1" applyAlignment="1">
      <alignment horizontal="center" vertical="center"/>
    </xf>
    <xf numFmtId="0" fontId="7" fillId="33" borderId="0" xfId="0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83;&#1077;&#1082;&#1090;&#1080;&#1074;&#1085;&#1072;&#1103;%20&#1088;&#1072;&#1073;&#1086;&#1090;&#1072;%20&#1053;&#1058;&#1043;\&#1055;&#1069;&#1059;\&#1060;&#1040;&#1057;\&#1058;&#1072;&#1088;&#1080;&#1092;%20&#1085;&#1072;%20&#1075;&#1072;&#1079;%20&#1087;&#1086;%20&#1043;&#1056;&#1054;\&#1056;&#1072;&#1089;&#1095;&#1077;&#1090;%20&#1090;&#1072;&#1088;&#1080;&#1092;&#1072;%20&#1085;&#1072;%20&#1075;&#1072;&#1079;%20(&#1043;&#1056;&#1054;)%20&#1053;&#1058;&#1043;&#1072;&#1079;%20&#1085;&#1072;%202024-2028\&#1056;&#1072;&#1089;&#1095;&#1077;&#1090;%20&#1090;&#1072;&#1088;&#1080;&#1092;&#1072;%20&#1095;&#1077;&#1088;&#1077;&#1079;%20&#1043;&#1056;&#1057;%202024-2027%20&#1086;&#1078;%202023,%20&#1043;&#1041;%20202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020 факт"/>
      <sheetName val="2021 факт"/>
      <sheetName val="2022 факт"/>
      <sheetName val="2023 ГБ"/>
      <sheetName val="2024 ГБ"/>
      <sheetName val="ЕИАС"/>
      <sheetName val="Приложение 2"/>
      <sheetName val="Себестоимость факт 2019"/>
      <sheetName val="Приложение 3"/>
      <sheetName val="Объемы"/>
      <sheetName val="Анализ тарифов"/>
      <sheetName val="Фин рез"/>
      <sheetName val="Выручка по КА"/>
      <sheetName val="Объемы пту"/>
      <sheetName val="Приложение 4"/>
      <sheetName val="Общепроизводственные расходы"/>
      <sheetName val="ФОТ"/>
      <sheetName val="Управленческие"/>
      <sheetName val="Общецеховые"/>
      <sheetName val="УМГ"/>
      <sheetName val="Общецеховые вторич"/>
      <sheetName val="Операц. и внереализ."/>
      <sheetName val=" Ремонты стр. 49"/>
      <sheetName val="прочие стр. 56"/>
      <sheetName val="Аренда земли"/>
      <sheetName val=" Страхование"/>
      <sheetName val="% распределения"/>
      <sheetName val="ож 2017"/>
      <sheetName val="Амортизация  "/>
      <sheetName val="Себестоимость план 2019"/>
      <sheetName val="Себестоимость факт 2018"/>
      <sheetName val="Материалы"/>
      <sheetName val="Расшифр. аренда земли"/>
      <sheetName val="объемы 2018-2023"/>
      <sheetName val="Потери ож.2016"/>
      <sheetName val="потери 2019-2023"/>
      <sheetName val="потери 2017 ож"/>
      <sheetName val="НП"/>
      <sheetName val="объемы ф.2015-ож.2016"/>
      <sheetName val="Коэффициенты удельной сложности"/>
      <sheetName val="Балан_стоимость"/>
      <sheetName val="Cognos_Office_Connection_Cache"/>
      <sheetName val="Потери 2020-2027"/>
      <sheetName val="Протяженность"/>
      <sheetName val="Тариф на газ"/>
      <sheetName val="Расшифр.аренда"/>
      <sheetName val="Лист2"/>
      <sheetName val="Страхование"/>
      <sheetName val="Расшифр.охрана"/>
      <sheetName val="Налог на имущество"/>
      <sheetName val="Амортизация"/>
      <sheetName val="Сети газоснабжения"/>
      <sheetName val="Расчет цены на газ"/>
      <sheetName val="ЭПБ"/>
      <sheetName val="график ремонтов"/>
      <sheetName val="Себестоимость план 2018"/>
      <sheetName val="Расшифрока налог на прибыль"/>
      <sheetName val="Договора"/>
      <sheetName val="Инвестиции"/>
      <sheetName val="Расшифровка Ф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76"/>
  <sheetViews>
    <sheetView tabSelected="1" view="pageBreakPreview" zoomScaleSheetLayoutView="100" zoomScalePageLayoutView="0" workbookViewId="0" topLeftCell="A1">
      <selection activeCell="CH53" sqref="CH53:DA53"/>
    </sheetView>
  </sheetViews>
  <sheetFormatPr defaultColWidth="0.875" defaultRowHeight="12.75"/>
  <cols>
    <col min="1" max="107" width="0.875" style="1" customWidth="1"/>
    <col min="108" max="108" width="8.25390625" style="1" bestFit="1" customWidth="1"/>
    <col min="109" max="130" width="0.875" style="1" customWidth="1"/>
    <col min="131" max="131" width="7.00390625" style="1" bestFit="1" customWidth="1"/>
    <col min="132" max="160" width="0.875" style="1" customWidth="1"/>
    <col min="161" max="161" width="9.625" style="1" bestFit="1" customWidth="1"/>
    <col min="162" max="16384" width="0.875" style="1" customWidth="1"/>
  </cols>
  <sheetData>
    <row r="1" s="2" customFormat="1" ht="15">
      <c r="DA1" s="12" t="s">
        <v>124</v>
      </c>
    </row>
    <row r="2" s="2" customFormat="1" ht="15"/>
    <row r="3" spans="1:105" s="3" customFormat="1" ht="15.75">
      <c r="A3" s="45" t="s">
        <v>64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6" t="s">
        <v>127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9" t="s">
        <v>65</v>
      </c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50" t="s">
        <v>129</v>
      </c>
      <c r="CF4" s="50"/>
      <c r="CG4" s="50"/>
      <c r="CH4" s="50"/>
      <c r="CI4" s="51" t="s">
        <v>72</v>
      </c>
      <c r="CJ4" s="51"/>
      <c r="CK4" s="51"/>
      <c r="CL4" s="51"/>
      <c r="CM4" s="51"/>
      <c r="CN4" s="51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7" t="s">
        <v>0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CX5" s="6"/>
      <c r="CY5" s="7"/>
      <c r="CZ5" s="7"/>
    </row>
    <row r="6" spans="1:105" s="3" customFormat="1" ht="15.75">
      <c r="A6" s="45" t="s">
        <v>73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s="3" customFormat="1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6" t="s">
        <v>128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7" t="s">
        <v>75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</row>
    <row r="9" s="2" customFormat="1" ht="15"/>
    <row r="10" spans="1:105" s="5" customFormat="1" ht="22.5" customHeight="1">
      <c r="A10" s="48" t="s">
        <v>1</v>
      </c>
      <c r="B10" s="48"/>
      <c r="C10" s="48"/>
      <c r="D10" s="48"/>
      <c r="E10" s="48"/>
      <c r="F10" s="48"/>
      <c r="G10" s="48"/>
      <c r="H10" s="48"/>
      <c r="I10" s="48" t="s">
        <v>76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 t="s">
        <v>2</v>
      </c>
      <c r="BY10" s="48"/>
      <c r="BZ10" s="48"/>
      <c r="CA10" s="48"/>
      <c r="CB10" s="48"/>
      <c r="CC10" s="48"/>
      <c r="CD10" s="48"/>
      <c r="CE10" s="48"/>
      <c r="CF10" s="48"/>
      <c r="CG10" s="48"/>
      <c r="CH10" s="48" t="s">
        <v>84</v>
      </c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spans="1:105" s="10" customFormat="1" ht="11.25" customHeight="1">
      <c r="A11" s="22">
        <v>1</v>
      </c>
      <c r="B11" s="23"/>
      <c r="C11" s="23"/>
      <c r="D11" s="23"/>
      <c r="E11" s="23"/>
      <c r="F11" s="23"/>
      <c r="G11" s="23"/>
      <c r="H11" s="24"/>
      <c r="I11" s="11"/>
      <c r="J11" s="28" t="s">
        <v>85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22" t="s">
        <v>77</v>
      </c>
      <c r="BY11" s="23"/>
      <c r="BZ11" s="23"/>
      <c r="CA11" s="23"/>
      <c r="CB11" s="23"/>
      <c r="CC11" s="23"/>
      <c r="CD11" s="23"/>
      <c r="CE11" s="23"/>
      <c r="CF11" s="23"/>
      <c r="CG11" s="24"/>
      <c r="CH11" s="25">
        <v>558689.6448592183</v>
      </c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  <row r="12" spans="1:105" s="5" customFormat="1" ht="11.25">
      <c r="A12" s="22" t="s">
        <v>3</v>
      </c>
      <c r="B12" s="23"/>
      <c r="C12" s="23"/>
      <c r="D12" s="23"/>
      <c r="E12" s="23"/>
      <c r="F12" s="23"/>
      <c r="G12" s="23"/>
      <c r="H12" s="24"/>
      <c r="I12" s="11"/>
      <c r="J12" s="39" t="s">
        <v>4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0"/>
      <c r="BX12" s="22" t="s">
        <v>77</v>
      </c>
      <c r="BY12" s="23"/>
      <c r="BZ12" s="23"/>
      <c r="CA12" s="23"/>
      <c r="CB12" s="23"/>
      <c r="CC12" s="23"/>
      <c r="CD12" s="23"/>
      <c r="CE12" s="23"/>
      <c r="CF12" s="23"/>
      <c r="CG12" s="24"/>
      <c r="CH12" s="25">
        <v>71527.39536721751</v>
      </c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7"/>
    </row>
    <row r="13" spans="1:105" s="5" customFormat="1" ht="11.25">
      <c r="A13" s="22" t="s">
        <v>5</v>
      </c>
      <c r="B13" s="23"/>
      <c r="C13" s="23"/>
      <c r="D13" s="23"/>
      <c r="E13" s="23"/>
      <c r="F13" s="23"/>
      <c r="G13" s="23"/>
      <c r="H13" s="24"/>
      <c r="I13" s="11"/>
      <c r="J13" s="39" t="s">
        <v>6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22" t="s">
        <v>77</v>
      </c>
      <c r="BY13" s="23"/>
      <c r="BZ13" s="23"/>
      <c r="CA13" s="23"/>
      <c r="CB13" s="23"/>
      <c r="CC13" s="23"/>
      <c r="CD13" s="23"/>
      <c r="CE13" s="23"/>
      <c r="CF13" s="23"/>
      <c r="CG13" s="24"/>
      <c r="CH13" s="25">
        <v>19169.246851438373</v>
      </c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7"/>
    </row>
    <row r="14" spans="1:105" s="5" customFormat="1" ht="11.25">
      <c r="A14" s="22" t="s">
        <v>7</v>
      </c>
      <c r="B14" s="23"/>
      <c r="C14" s="23"/>
      <c r="D14" s="23"/>
      <c r="E14" s="23"/>
      <c r="F14" s="23"/>
      <c r="G14" s="23"/>
      <c r="H14" s="24"/>
      <c r="I14" s="11"/>
      <c r="J14" s="39" t="s">
        <v>86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22" t="s">
        <v>77</v>
      </c>
      <c r="BY14" s="23"/>
      <c r="BZ14" s="23"/>
      <c r="CA14" s="23"/>
      <c r="CB14" s="23"/>
      <c r="CC14" s="23"/>
      <c r="CD14" s="23"/>
      <c r="CE14" s="23"/>
      <c r="CF14" s="23"/>
      <c r="CG14" s="24"/>
      <c r="CH14" s="25">
        <f>CH15+CH17+CH18</f>
        <v>22377.624465569035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7"/>
    </row>
    <row r="15" spans="1:105" s="5" customFormat="1" ht="11.25">
      <c r="A15" s="22" t="s">
        <v>8</v>
      </c>
      <c r="B15" s="23"/>
      <c r="C15" s="23"/>
      <c r="D15" s="23"/>
      <c r="E15" s="23"/>
      <c r="F15" s="23"/>
      <c r="G15" s="23"/>
      <c r="H15" s="24"/>
      <c r="I15" s="11"/>
      <c r="J15" s="28" t="s">
        <v>78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2" t="s">
        <v>77</v>
      </c>
      <c r="BY15" s="23"/>
      <c r="BZ15" s="23"/>
      <c r="CA15" s="23"/>
      <c r="CB15" s="23"/>
      <c r="CC15" s="23"/>
      <c r="CD15" s="23"/>
      <c r="CE15" s="23"/>
      <c r="CF15" s="23"/>
      <c r="CG15" s="24"/>
      <c r="CH15" s="25">
        <v>17794.627984544306</v>
      </c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7"/>
    </row>
    <row r="16" spans="1:105" s="5" customFormat="1" ht="11.25">
      <c r="A16" s="22" t="s">
        <v>9</v>
      </c>
      <c r="B16" s="23"/>
      <c r="C16" s="23"/>
      <c r="D16" s="23"/>
      <c r="E16" s="23"/>
      <c r="F16" s="23"/>
      <c r="G16" s="23"/>
      <c r="H16" s="24"/>
      <c r="I16" s="11"/>
      <c r="J16" s="28" t="s">
        <v>87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2" t="s">
        <v>77</v>
      </c>
      <c r="BY16" s="23"/>
      <c r="BZ16" s="23"/>
      <c r="CA16" s="23"/>
      <c r="CB16" s="23"/>
      <c r="CC16" s="23"/>
      <c r="CD16" s="23"/>
      <c r="CE16" s="23"/>
      <c r="CF16" s="23"/>
      <c r="CG16" s="24"/>
      <c r="CH16" s="25">
        <v>0</v>
      </c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</row>
    <row r="17" spans="1:105" s="5" customFormat="1" ht="11.25">
      <c r="A17" s="22" t="s">
        <v>10</v>
      </c>
      <c r="B17" s="23"/>
      <c r="C17" s="23"/>
      <c r="D17" s="23"/>
      <c r="E17" s="23"/>
      <c r="F17" s="23"/>
      <c r="G17" s="23"/>
      <c r="H17" s="24"/>
      <c r="I17" s="11"/>
      <c r="J17" s="28" t="s">
        <v>88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2" t="s">
        <v>77</v>
      </c>
      <c r="BY17" s="23"/>
      <c r="BZ17" s="23"/>
      <c r="CA17" s="23"/>
      <c r="CB17" s="23"/>
      <c r="CC17" s="23"/>
      <c r="CD17" s="23"/>
      <c r="CE17" s="23"/>
      <c r="CF17" s="23"/>
      <c r="CG17" s="24"/>
      <c r="CH17" s="25">
        <v>432.58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</row>
    <row r="18" spans="1:105" s="5" customFormat="1" ht="11.25">
      <c r="A18" s="22" t="s">
        <v>11</v>
      </c>
      <c r="B18" s="23"/>
      <c r="C18" s="23"/>
      <c r="D18" s="23"/>
      <c r="E18" s="23"/>
      <c r="F18" s="23"/>
      <c r="G18" s="23"/>
      <c r="H18" s="24"/>
      <c r="I18" s="11"/>
      <c r="J18" s="28" t="s">
        <v>130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9"/>
      <c r="BX18" s="22" t="s">
        <v>77</v>
      </c>
      <c r="BY18" s="23"/>
      <c r="BZ18" s="23"/>
      <c r="CA18" s="23"/>
      <c r="CB18" s="23"/>
      <c r="CC18" s="23"/>
      <c r="CD18" s="23"/>
      <c r="CE18" s="23"/>
      <c r="CF18" s="23"/>
      <c r="CG18" s="24"/>
      <c r="CH18" s="25">
        <v>4150.416481024727</v>
      </c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</row>
    <row r="19" spans="1:108" s="5" customFormat="1" ht="11.25">
      <c r="A19" s="30" t="s">
        <v>12</v>
      </c>
      <c r="B19" s="31"/>
      <c r="C19" s="31"/>
      <c r="D19" s="31"/>
      <c r="E19" s="31"/>
      <c r="F19" s="31"/>
      <c r="G19" s="31"/>
      <c r="H19" s="32"/>
      <c r="I19" s="9"/>
      <c r="J19" s="39" t="s">
        <v>89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22" t="s">
        <v>77</v>
      </c>
      <c r="BY19" s="23"/>
      <c r="BZ19" s="23"/>
      <c r="CA19" s="23"/>
      <c r="CB19" s="23"/>
      <c r="CC19" s="23"/>
      <c r="CD19" s="23"/>
      <c r="CE19" s="23"/>
      <c r="CF19" s="23"/>
      <c r="CG19" s="24"/>
      <c r="CH19" s="25">
        <v>277130.95419523027</v>
      </c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  <c r="DD19" s="14"/>
    </row>
    <row r="20" spans="1:105" s="5" customFormat="1" ht="11.25">
      <c r="A20" s="30" t="s">
        <v>13</v>
      </c>
      <c r="B20" s="31"/>
      <c r="C20" s="31"/>
      <c r="D20" s="31"/>
      <c r="E20" s="31"/>
      <c r="F20" s="31"/>
      <c r="G20" s="31"/>
      <c r="H20" s="32"/>
      <c r="I20" s="9"/>
      <c r="J20" s="39" t="s">
        <v>125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22" t="s">
        <v>77</v>
      </c>
      <c r="BY20" s="23"/>
      <c r="BZ20" s="23"/>
      <c r="CA20" s="23"/>
      <c r="CB20" s="23"/>
      <c r="CC20" s="23"/>
      <c r="CD20" s="23"/>
      <c r="CE20" s="23"/>
      <c r="CF20" s="23"/>
      <c r="CG20" s="24"/>
      <c r="CH20" s="25">
        <f>CH21+CH26+CH30+CH37+CH48+CH49+CH62-CH57</f>
        <v>166719.98987896612</v>
      </c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05" s="5" customFormat="1" ht="11.25">
      <c r="A21" s="30" t="s">
        <v>14</v>
      </c>
      <c r="B21" s="31"/>
      <c r="C21" s="31"/>
      <c r="D21" s="31"/>
      <c r="E21" s="31"/>
      <c r="F21" s="31"/>
      <c r="G21" s="31"/>
      <c r="H21" s="32"/>
      <c r="I21" s="9"/>
      <c r="J21" s="39" t="s">
        <v>90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0"/>
      <c r="BX21" s="22" t="s">
        <v>77</v>
      </c>
      <c r="BY21" s="23"/>
      <c r="BZ21" s="23"/>
      <c r="CA21" s="23"/>
      <c r="CB21" s="23"/>
      <c r="CC21" s="23"/>
      <c r="CD21" s="23"/>
      <c r="CE21" s="23"/>
      <c r="CF21" s="23"/>
      <c r="CG21" s="24"/>
      <c r="CH21" s="25">
        <f>CH22+CH25</f>
        <v>11909.699912107513</v>
      </c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</row>
    <row r="22" spans="1:105" s="5" customFormat="1" ht="11.25">
      <c r="A22" s="22" t="s">
        <v>15</v>
      </c>
      <c r="B22" s="23"/>
      <c r="C22" s="23"/>
      <c r="D22" s="23"/>
      <c r="E22" s="23"/>
      <c r="F22" s="23"/>
      <c r="G22" s="23"/>
      <c r="H22" s="24"/>
      <c r="I22" s="11"/>
      <c r="J22" s="28" t="s">
        <v>91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2" t="s">
        <v>77</v>
      </c>
      <c r="BY22" s="23"/>
      <c r="BZ22" s="23"/>
      <c r="CA22" s="23"/>
      <c r="CB22" s="23"/>
      <c r="CC22" s="23"/>
      <c r="CD22" s="23"/>
      <c r="CE22" s="23"/>
      <c r="CF22" s="23"/>
      <c r="CG22" s="24"/>
      <c r="CH22" s="25">
        <v>8545.59656788052</v>
      </c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</row>
    <row r="23" spans="1:105" s="5" customFormat="1" ht="11.25">
      <c r="A23" s="22" t="s">
        <v>17</v>
      </c>
      <c r="B23" s="23"/>
      <c r="C23" s="23"/>
      <c r="D23" s="23"/>
      <c r="E23" s="23"/>
      <c r="F23" s="23"/>
      <c r="G23" s="23"/>
      <c r="H23" s="24"/>
      <c r="I23" s="11"/>
      <c r="J23" s="28" t="s">
        <v>92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2" t="s">
        <v>77</v>
      </c>
      <c r="BY23" s="23"/>
      <c r="BZ23" s="23"/>
      <c r="CA23" s="23"/>
      <c r="CB23" s="23"/>
      <c r="CC23" s="23"/>
      <c r="CD23" s="23"/>
      <c r="CE23" s="23"/>
      <c r="CF23" s="23"/>
      <c r="CG23" s="24"/>
      <c r="CH23" s="25">
        <v>0</v>
      </c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</row>
    <row r="24" spans="1:105" s="5" customFormat="1" ht="22.5" customHeight="1">
      <c r="A24" s="22" t="s">
        <v>19</v>
      </c>
      <c r="B24" s="23"/>
      <c r="C24" s="23"/>
      <c r="D24" s="23"/>
      <c r="E24" s="23"/>
      <c r="F24" s="23"/>
      <c r="G24" s="23"/>
      <c r="H24" s="24"/>
      <c r="I24" s="11"/>
      <c r="J24" s="28" t="s">
        <v>126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2" t="s">
        <v>77</v>
      </c>
      <c r="BY24" s="23"/>
      <c r="BZ24" s="23"/>
      <c r="CA24" s="23"/>
      <c r="CB24" s="23"/>
      <c r="CC24" s="23"/>
      <c r="CD24" s="23"/>
      <c r="CE24" s="23"/>
      <c r="CF24" s="23"/>
      <c r="CG24" s="24"/>
      <c r="CH24" s="25">
        <v>0</v>
      </c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</row>
    <row r="25" spans="1:105" s="5" customFormat="1" ht="11.25">
      <c r="A25" s="22" t="s">
        <v>21</v>
      </c>
      <c r="B25" s="23"/>
      <c r="C25" s="23"/>
      <c r="D25" s="23"/>
      <c r="E25" s="23"/>
      <c r="F25" s="23"/>
      <c r="G25" s="23"/>
      <c r="H25" s="24"/>
      <c r="I25" s="11"/>
      <c r="J25" s="28" t="s">
        <v>93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9"/>
      <c r="BX25" s="22" t="s">
        <v>77</v>
      </c>
      <c r="BY25" s="23"/>
      <c r="BZ25" s="23"/>
      <c r="CA25" s="23"/>
      <c r="CB25" s="23"/>
      <c r="CC25" s="23"/>
      <c r="CD25" s="23"/>
      <c r="CE25" s="23"/>
      <c r="CF25" s="23"/>
      <c r="CG25" s="24"/>
      <c r="CH25" s="25">
        <v>3364.103344226993</v>
      </c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</row>
    <row r="26" spans="1:105" s="5" customFormat="1" ht="11.25">
      <c r="A26" s="30" t="s">
        <v>23</v>
      </c>
      <c r="B26" s="31"/>
      <c r="C26" s="31"/>
      <c r="D26" s="31"/>
      <c r="E26" s="31"/>
      <c r="F26" s="31"/>
      <c r="G26" s="31"/>
      <c r="H26" s="32"/>
      <c r="I26" s="9"/>
      <c r="J26" s="39" t="s">
        <v>66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22" t="s">
        <v>77</v>
      </c>
      <c r="BY26" s="23"/>
      <c r="BZ26" s="23"/>
      <c r="CA26" s="23"/>
      <c r="CB26" s="23"/>
      <c r="CC26" s="23"/>
      <c r="CD26" s="23"/>
      <c r="CE26" s="23"/>
      <c r="CF26" s="23"/>
      <c r="CG26" s="24"/>
      <c r="CH26" s="25">
        <f>CH27+CH28+CH29</f>
        <v>17103.163174008863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</row>
    <row r="27" spans="1:105" s="5" customFormat="1" ht="22.5" customHeight="1">
      <c r="A27" s="22" t="s">
        <v>24</v>
      </c>
      <c r="B27" s="23"/>
      <c r="C27" s="23"/>
      <c r="D27" s="23"/>
      <c r="E27" s="23"/>
      <c r="F27" s="23"/>
      <c r="G27" s="23"/>
      <c r="H27" s="24"/>
      <c r="I27" s="11"/>
      <c r="J27" s="28" t="s">
        <v>67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9"/>
      <c r="BX27" s="22" t="s">
        <v>77</v>
      </c>
      <c r="BY27" s="23"/>
      <c r="BZ27" s="23"/>
      <c r="CA27" s="23"/>
      <c r="CB27" s="23"/>
      <c r="CC27" s="23"/>
      <c r="CD27" s="23"/>
      <c r="CE27" s="23"/>
      <c r="CF27" s="23"/>
      <c r="CG27" s="24"/>
      <c r="CH27" s="25">
        <v>138.6981094145753</v>
      </c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</row>
    <row r="28" spans="1:161" s="5" customFormat="1" ht="12.75">
      <c r="A28" s="22" t="s">
        <v>25</v>
      </c>
      <c r="B28" s="23"/>
      <c r="C28" s="23"/>
      <c r="D28" s="23"/>
      <c r="E28" s="23"/>
      <c r="F28" s="23"/>
      <c r="G28" s="23"/>
      <c r="H28" s="24"/>
      <c r="I28" s="11"/>
      <c r="J28" s="28" t="s">
        <v>94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9"/>
      <c r="BX28" s="22" t="s">
        <v>77</v>
      </c>
      <c r="BY28" s="23"/>
      <c r="BZ28" s="23"/>
      <c r="CA28" s="23"/>
      <c r="CB28" s="23"/>
      <c r="CC28" s="23"/>
      <c r="CD28" s="23"/>
      <c r="CE28" s="23"/>
      <c r="CF28" s="23"/>
      <c r="CG28" s="24"/>
      <c r="CH28" s="25">
        <v>15933.66653419251</v>
      </c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  <c r="FE28" s="18"/>
    </row>
    <row r="29" spans="1:161" s="5" customFormat="1" ht="12.75">
      <c r="A29" s="22" t="s">
        <v>133</v>
      </c>
      <c r="B29" s="23"/>
      <c r="C29" s="23"/>
      <c r="D29" s="23"/>
      <c r="E29" s="23"/>
      <c r="F29" s="23"/>
      <c r="G29" s="23"/>
      <c r="H29" s="24"/>
      <c r="I29" s="11"/>
      <c r="J29" s="28" t="s">
        <v>134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2" t="s">
        <v>77</v>
      </c>
      <c r="BY29" s="23"/>
      <c r="BZ29" s="23"/>
      <c r="CA29" s="23"/>
      <c r="CB29" s="23"/>
      <c r="CC29" s="23"/>
      <c r="CD29" s="23"/>
      <c r="CE29" s="23"/>
      <c r="CF29" s="23"/>
      <c r="CG29" s="24"/>
      <c r="CH29" s="25">
        <v>1030.7985304017777</v>
      </c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  <c r="FE29" s="18"/>
    </row>
    <row r="30" spans="1:105" s="5" customFormat="1" ht="11.25">
      <c r="A30" s="30" t="s">
        <v>26</v>
      </c>
      <c r="B30" s="31"/>
      <c r="C30" s="31"/>
      <c r="D30" s="31"/>
      <c r="E30" s="31"/>
      <c r="F30" s="31"/>
      <c r="G30" s="31"/>
      <c r="H30" s="32"/>
      <c r="I30" s="9"/>
      <c r="J30" s="39" t="s">
        <v>95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40"/>
      <c r="BX30" s="22" t="s">
        <v>77</v>
      </c>
      <c r="BY30" s="23"/>
      <c r="BZ30" s="23"/>
      <c r="CA30" s="23"/>
      <c r="CB30" s="23"/>
      <c r="CC30" s="23"/>
      <c r="CD30" s="23"/>
      <c r="CE30" s="23"/>
      <c r="CF30" s="23"/>
      <c r="CG30" s="24"/>
      <c r="CH30" s="25">
        <f>CH32+CH33+CH35+CH36</f>
        <v>914.2403403537588</v>
      </c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</row>
    <row r="31" spans="1:105" s="5" customFormat="1" ht="11.25" customHeight="1">
      <c r="A31" s="22" t="s">
        <v>27</v>
      </c>
      <c r="B31" s="23"/>
      <c r="C31" s="23"/>
      <c r="D31" s="23"/>
      <c r="E31" s="23"/>
      <c r="F31" s="23"/>
      <c r="G31" s="23"/>
      <c r="H31" s="24"/>
      <c r="I31" s="11"/>
      <c r="J31" s="28" t="s">
        <v>38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9"/>
      <c r="BX31" s="22" t="s">
        <v>77</v>
      </c>
      <c r="BY31" s="23"/>
      <c r="BZ31" s="23"/>
      <c r="CA31" s="23"/>
      <c r="CB31" s="23"/>
      <c r="CC31" s="23"/>
      <c r="CD31" s="23"/>
      <c r="CE31" s="23"/>
      <c r="CF31" s="23"/>
      <c r="CG31" s="24"/>
      <c r="CH31" s="25">
        <v>0</v>
      </c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</row>
    <row r="32" spans="1:105" s="5" customFormat="1" ht="11.25">
      <c r="A32" s="22" t="s">
        <v>28</v>
      </c>
      <c r="B32" s="23"/>
      <c r="C32" s="23"/>
      <c r="D32" s="23"/>
      <c r="E32" s="23"/>
      <c r="F32" s="23"/>
      <c r="G32" s="23"/>
      <c r="H32" s="24"/>
      <c r="I32" s="11"/>
      <c r="J32" s="28" t="s">
        <v>39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2" t="s">
        <v>77</v>
      </c>
      <c r="BY32" s="23"/>
      <c r="BZ32" s="23"/>
      <c r="CA32" s="23"/>
      <c r="CB32" s="23"/>
      <c r="CC32" s="23"/>
      <c r="CD32" s="23"/>
      <c r="CE32" s="23"/>
      <c r="CF32" s="23"/>
      <c r="CG32" s="24"/>
      <c r="CH32" s="25">
        <v>462.7627407476454</v>
      </c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7"/>
    </row>
    <row r="33" spans="1:105" s="5" customFormat="1" ht="11.25">
      <c r="A33" s="22" t="s">
        <v>29</v>
      </c>
      <c r="B33" s="23"/>
      <c r="C33" s="23"/>
      <c r="D33" s="23"/>
      <c r="E33" s="23"/>
      <c r="F33" s="23"/>
      <c r="G33" s="23"/>
      <c r="H33" s="24"/>
      <c r="I33" s="11"/>
      <c r="J33" s="28" t="s">
        <v>96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/>
      <c r="BX33" s="22" t="s">
        <v>77</v>
      </c>
      <c r="BY33" s="23"/>
      <c r="BZ33" s="23"/>
      <c r="CA33" s="23"/>
      <c r="CB33" s="23"/>
      <c r="CC33" s="23"/>
      <c r="CD33" s="23"/>
      <c r="CE33" s="23"/>
      <c r="CF33" s="23"/>
      <c r="CG33" s="24"/>
      <c r="CH33" s="25">
        <v>118.49744220316228</v>
      </c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</row>
    <row r="34" spans="1:105" s="5" customFormat="1" ht="11.25">
      <c r="A34" s="22" t="s">
        <v>109</v>
      </c>
      <c r="B34" s="23"/>
      <c r="C34" s="23"/>
      <c r="D34" s="23"/>
      <c r="E34" s="23"/>
      <c r="F34" s="23"/>
      <c r="G34" s="23"/>
      <c r="H34" s="24"/>
      <c r="I34" s="11"/>
      <c r="J34" s="28" t="s">
        <v>97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22" t="s">
        <v>77</v>
      </c>
      <c r="BY34" s="23"/>
      <c r="BZ34" s="23"/>
      <c r="CA34" s="23"/>
      <c r="CB34" s="23"/>
      <c r="CC34" s="23"/>
      <c r="CD34" s="23"/>
      <c r="CE34" s="23"/>
      <c r="CF34" s="23"/>
      <c r="CG34" s="24"/>
      <c r="CH34" s="25">
        <v>0</v>
      </c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</row>
    <row r="35" spans="1:105" s="5" customFormat="1" ht="11.25">
      <c r="A35" s="22" t="s">
        <v>135</v>
      </c>
      <c r="B35" s="23"/>
      <c r="C35" s="23"/>
      <c r="D35" s="23"/>
      <c r="E35" s="23"/>
      <c r="F35" s="23"/>
      <c r="G35" s="23"/>
      <c r="H35" s="24"/>
      <c r="I35" s="11"/>
      <c r="J35" s="28" t="s">
        <v>136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22" t="s">
        <v>77</v>
      </c>
      <c r="BY35" s="23"/>
      <c r="BZ35" s="23"/>
      <c r="CA35" s="23"/>
      <c r="CB35" s="23"/>
      <c r="CC35" s="23"/>
      <c r="CD35" s="23"/>
      <c r="CE35" s="23"/>
      <c r="CF35" s="23"/>
      <c r="CG35" s="24"/>
      <c r="CH35" s="25">
        <v>9.187441507259717</v>
      </c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</row>
    <row r="36" spans="1:105" s="5" customFormat="1" ht="11.25">
      <c r="A36" s="22" t="s">
        <v>137</v>
      </c>
      <c r="B36" s="23"/>
      <c r="C36" s="23"/>
      <c r="D36" s="23"/>
      <c r="E36" s="23"/>
      <c r="F36" s="23"/>
      <c r="G36" s="23"/>
      <c r="H36" s="24"/>
      <c r="I36" s="11"/>
      <c r="J36" s="28" t="s">
        <v>138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22" t="s">
        <v>77</v>
      </c>
      <c r="BY36" s="23"/>
      <c r="BZ36" s="23"/>
      <c r="CA36" s="23"/>
      <c r="CB36" s="23"/>
      <c r="CC36" s="23"/>
      <c r="CD36" s="23"/>
      <c r="CE36" s="23"/>
      <c r="CF36" s="23"/>
      <c r="CG36" s="24"/>
      <c r="CH36" s="25">
        <v>323.79271589569146</v>
      </c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7"/>
    </row>
    <row r="37" spans="1:105" s="5" customFormat="1" ht="11.25">
      <c r="A37" s="30" t="s">
        <v>40</v>
      </c>
      <c r="B37" s="31"/>
      <c r="C37" s="31"/>
      <c r="D37" s="31"/>
      <c r="E37" s="31"/>
      <c r="F37" s="31"/>
      <c r="G37" s="31"/>
      <c r="H37" s="32"/>
      <c r="I37" s="9"/>
      <c r="J37" s="39" t="s">
        <v>79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40"/>
      <c r="BX37" s="22" t="s">
        <v>77</v>
      </c>
      <c r="BY37" s="23"/>
      <c r="BZ37" s="23"/>
      <c r="CA37" s="23"/>
      <c r="CB37" s="23"/>
      <c r="CC37" s="23"/>
      <c r="CD37" s="23"/>
      <c r="CE37" s="23"/>
      <c r="CF37" s="23"/>
      <c r="CG37" s="24"/>
      <c r="CH37" s="25">
        <f>CH38+CH39+CH40+CH47</f>
        <v>33124.693836977945</v>
      </c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</row>
    <row r="38" spans="1:105" s="5" customFormat="1" ht="11.25" customHeight="1">
      <c r="A38" s="22" t="s">
        <v>110</v>
      </c>
      <c r="B38" s="23"/>
      <c r="C38" s="23"/>
      <c r="D38" s="23"/>
      <c r="E38" s="23"/>
      <c r="F38" s="23"/>
      <c r="G38" s="23"/>
      <c r="H38" s="24"/>
      <c r="I38" s="11"/>
      <c r="J38" s="28" t="s">
        <v>16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22" t="s">
        <v>77</v>
      </c>
      <c r="BY38" s="23"/>
      <c r="BZ38" s="23"/>
      <c r="CA38" s="23"/>
      <c r="CB38" s="23"/>
      <c r="CC38" s="23"/>
      <c r="CD38" s="23"/>
      <c r="CE38" s="23"/>
      <c r="CF38" s="23"/>
      <c r="CG38" s="24"/>
      <c r="CH38" s="25">
        <v>317.23138015486916</v>
      </c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7"/>
    </row>
    <row r="39" spans="1:105" s="5" customFormat="1" ht="11.25">
      <c r="A39" s="22" t="s">
        <v>111</v>
      </c>
      <c r="B39" s="23"/>
      <c r="C39" s="23"/>
      <c r="D39" s="23"/>
      <c r="E39" s="23"/>
      <c r="F39" s="23"/>
      <c r="G39" s="23"/>
      <c r="H39" s="24"/>
      <c r="I39" s="11"/>
      <c r="J39" s="28" t="s">
        <v>18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22" t="s">
        <v>77</v>
      </c>
      <c r="BY39" s="23"/>
      <c r="BZ39" s="23"/>
      <c r="CA39" s="23"/>
      <c r="CB39" s="23"/>
      <c r="CC39" s="23"/>
      <c r="CD39" s="23"/>
      <c r="CE39" s="23"/>
      <c r="CF39" s="23"/>
      <c r="CG39" s="24"/>
      <c r="CH39" s="25">
        <v>7697.452257943708</v>
      </c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7"/>
    </row>
    <row r="40" spans="1:105" s="5" customFormat="1" ht="11.25">
      <c r="A40" s="22" t="s">
        <v>112</v>
      </c>
      <c r="B40" s="23"/>
      <c r="C40" s="23"/>
      <c r="D40" s="23"/>
      <c r="E40" s="23"/>
      <c r="F40" s="23"/>
      <c r="G40" s="23"/>
      <c r="H40" s="24"/>
      <c r="I40" s="11"/>
      <c r="J40" s="28" t="s">
        <v>20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9"/>
      <c r="BX40" s="22" t="s">
        <v>77</v>
      </c>
      <c r="BY40" s="23"/>
      <c r="BZ40" s="23"/>
      <c r="CA40" s="23"/>
      <c r="CB40" s="23"/>
      <c r="CC40" s="23"/>
      <c r="CD40" s="23"/>
      <c r="CE40" s="23"/>
      <c r="CF40" s="23"/>
      <c r="CG40" s="24"/>
      <c r="CH40" s="25">
        <v>5042.216222779241</v>
      </c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</row>
    <row r="41" spans="1:105" s="5" customFormat="1" ht="11.25">
      <c r="A41" s="22" t="s">
        <v>113</v>
      </c>
      <c r="B41" s="23"/>
      <c r="C41" s="23"/>
      <c r="D41" s="23"/>
      <c r="E41" s="23"/>
      <c r="F41" s="23"/>
      <c r="G41" s="23"/>
      <c r="H41" s="24"/>
      <c r="I41" s="11"/>
      <c r="J41" s="28" t="s">
        <v>22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2" t="s">
        <v>77</v>
      </c>
      <c r="BY41" s="23"/>
      <c r="BZ41" s="23"/>
      <c r="CA41" s="23"/>
      <c r="CB41" s="23"/>
      <c r="CC41" s="23"/>
      <c r="CD41" s="23"/>
      <c r="CE41" s="23"/>
      <c r="CF41" s="23"/>
      <c r="CG41" s="24"/>
      <c r="CH41" s="25">
        <v>0</v>
      </c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7"/>
    </row>
    <row r="42" spans="1:105" s="5" customFormat="1" ht="11.25" customHeight="1">
      <c r="A42" s="22" t="s">
        <v>114</v>
      </c>
      <c r="B42" s="23"/>
      <c r="C42" s="23"/>
      <c r="D42" s="23"/>
      <c r="E42" s="23"/>
      <c r="F42" s="23"/>
      <c r="G42" s="23"/>
      <c r="H42" s="24"/>
      <c r="I42" s="11"/>
      <c r="J42" s="28" t="s">
        <v>98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9"/>
      <c r="BX42" s="22" t="s">
        <v>77</v>
      </c>
      <c r="BY42" s="23"/>
      <c r="BZ42" s="23"/>
      <c r="CA42" s="23"/>
      <c r="CB42" s="23"/>
      <c r="CC42" s="23"/>
      <c r="CD42" s="23"/>
      <c r="CE42" s="23"/>
      <c r="CF42" s="23"/>
      <c r="CG42" s="24"/>
      <c r="CH42" s="25">
        <f>CI44</f>
        <v>0</v>
      </c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7"/>
    </row>
    <row r="43" spans="1:105" s="5" customFormat="1" ht="11.25" customHeight="1">
      <c r="A43" s="22" t="s">
        <v>115</v>
      </c>
      <c r="B43" s="23"/>
      <c r="C43" s="23"/>
      <c r="D43" s="23"/>
      <c r="E43" s="23"/>
      <c r="F43" s="23"/>
      <c r="G43" s="23"/>
      <c r="H43" s="24"/>
      <c r="I43" s="11"/>
      <c r="J43" s="28" t="s">
        <v>99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2" t="s">
        <v>77</v>
      </c>
      <c r="BY43" s="23"/>
      <c r="BZ43" s="23"/>
      <c r="CA43" s="23"/>
      <c r="CB43" s="23"/>
      <c r="CC43" s="23"/>
      <c r="CD43" s="23"/>
      <c r="CE43" s="23"/>
      <c r="CF43" s="23"/>
      <c r="CG43" s="24"/>
      <c r="CH43" s="25">
        <v>0</v>
      </c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7"/>
    </row>
    <row r="44" spans="1:105" s="5" customFormat="1" ht="22.5" customHeight="1">
      <c r="A44" s="22" t="s">
        <v>116</v>
      </c>
      <c r="B44" s="23"/>
      <c r="C44" s="23"/>
      <c r="D44" s="23"/>
      <c r="E44" s="23"/>
      <c r="F44" s="23"/>
      <c r="G44" s="23"/>
      <c r="H44" s="24"/>
      <c r="I44" s="11"/>
      <c r="J44" s="28" t="s">
        <v>100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22" t="s">
        <v>77</v>
      </c>
      <c r="BY44" s="23"/>
      <c r="BZ44" s="23"/>
      <c r="CA44" s="23"/>
      <c r="CB44" s="23"/>
      <c r="CC44" s="23"/>
      <c r="CD44" s="23"/>
      <c r="CE44" s="23"/>
      <c r="CF44" s="23"/>
      <c r="CG44" s="24"/>
      <c r="CH44" s="25">
        <v>4338.444979660232</v>
      </c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7"/>
    </row>
    <row r="45" spans="1:105" s="5" customFormat="1" ht="11.25" customHeight="1">
      <c r="A45" s="22" t="s">
        <v>117</v>
      </c>
      <c r="B45" s="23"/>
      <c r="C45" s="23"/>
      <c r="D45" s="23"/>
      <c r="E45" s="23"/>
      <c r="F45" s="23"/>
      <c r="G45" s="23"/>
      <c r="H45" s="24"/>
      <c r="I45" s="11"/>
      <c r="J45" s="28" t="s">
        <v>101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22" t="s">
        <v>77</v>
      </c>
      <c r="BY45" s="23"/>
      <c r="BZ45" s="23"/>
      <c r="CA45" s="23"/>
      <c r="CB45" s="23"/>
      <c r="CC45" s="23"/>
      <c r="CD45" s="23"/>
      <c r="CE45" s="23"/>
      <c r="CF45" s="23"/>
      <c r="CG45" s="24"/>
      <c r="CH45" s="25">
        <v>0</v>
      </c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7"/>
    </row>
    <row r="46" spans="1:105" s="5" customFormat="1" ht="11.25" customHeight="1">
      <c r="A46" s="22" t="s">
        <v>118</v>
      </c>
      <c r="B46" s="23"/>
      <c r="C46" s="23"/>
      <c r="D46" s="23"/>
      <c r="E46" s="23"/>
      <c r="F46" s="23"/>
      <c r="G46" s="23"/>
      <c r="H46" s="24"/>
      <c r="I46" s="11"/>
      <c r="J46" s="28" t="s">
        <v>30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22" t="s">
        <v>77</v>
      </c>
      <c r="BY46" s="23"/>
      <c r="BZ46" s="23"/>
      <c r="CA46" s="23"/>
      <c r="CB46" s="23"/>
      <c r="CC46" s="23"/>
      <c r="CD46" s="23"/>
      <c r="CE46" s="23"/>
      <c r="CF46" s="23"/>
      <c r="CG46" s="24"/>
      <c r="CH46" s="25">
        <v>0</v>
      </c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7"/>
    </row>
    <row r="47" spans="1:105" s="5" customFormat="1" ht="11.25" customHeight="1">
      <c r="A47" s="22" t="s">
        <v>131</v>
      </c>
      <c r="B47" s="23"/>
      <c r="C47" s="23"/>
      <c r="D47" s="23"/>
      <c r="E47" s="23"/>
      <c r="F47" s="23"/>
      <c r="G47" s="23"/>
      <c r="H47" s="24"/>
      <c r="I47" s="11"/>
      <c r="J47" s="28" t="s">
        <v>132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2" t="s">
        <v>77</v>
      </c>
      <c r="BY47" s="23"/>
      <c r="BZ47" s="23"/>
      <c r="CA47" s="23"/>
      <c r="CB47" s="23"/>
      <c r="CC47" s="23"/>
      <c r="CD47" s="23"/>
      <c r="CE47" s="23"/>
      <c r="CF47" s="23"/>
      <c r="CG47" s="24"/>
      <c r="CH47" s="25">
        <v>20067.793976100125</v>
      </c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7"/>
    </row>
    <row r="48" spans="1:105" s="5" customFormat="1" ht="11.25" customHeight="1">
      <c r="A48" s="30" t="s">
        <v>41</v>
      </c>
      <c r="B48" s="31"/>
      <c r="C48" s="31"/>
      <c r="D48" s="31"/>
      <c r="E48" s="31"/>
      <c r="F48" s="31"/>
      <c r="G48" s="31"/>
      <c r="H48" s="32"/>
      <c r="I48" s="9"/>
      <c r="J48" s="39" t="s">
        <v>31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40"/>
      <c r="BX48" s="22" t="s">
        <v>77</v>
      </c>
      <c r="BY48" s="23"/>
      <c r="BZ48" s="23"/>
      <c r="CA48" s="23"/>
      <c r="CB48" s="23"/>
      <c r="CC48" s="23"/>
      <c r="CD48" s="23"/>
      <c r="CE48" s="23"/>
      <c r="CF48" s="23"/>
      <c r="CG48" s="24"/>
      <c r="CH48" s="25">
        <v>2533.462174219096</v>
      </c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7"/>
    </row>
    <row r="49" spans="1:105" s="5" customFormat="1" ht="11.25" customHeight="1">
      <c r="A49" s="30" t="s">
        <v>42</v>
      </c>
      <c r="B49" s="31"/>
      <c r="C49" s="31"/>
      <c r="D49" s="31"/>
      <c r="E49" s="31"/>
      <c r="F49" s="31"/>
      <c r="G49" s="31"/>
      <c r="H49" s="32"/>
      <c r="I49" s="9"/>
      <c r="J49" s="39" t="s">
        <v>32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40"/>
      <c r="BX49" s="22" t="s">
        <v>77</v>
      </c>
      <c r="BY49" s="23"/>
      <c r="BZ49" s="23"/>
      <c r="CA49" s="23"/>
      <c r="CB49" s="23"/>
      <c r="CC49" s="23"/>
      <c r="CD49" s="23"/>
      <c r="CE49" s="23"/>
      <c r="CF49" s="23"/>
      <c r="CG49" s="24"/>
      <c r="CH49" s="25">
        <f>CH50+CH51+CH55+CH56</f>
        <v>101135.33735392093</v>
      </c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7"/>
    </row>
    <row r="50" spans="1:105" s="5" customFormat="1" ht="11.25" customHeight="1">
      <c r="A50" s="22" t="s">
        <v>43</v>
      </c>
      <c r="B50" s="23"/>
      <c r="C50" s="23"/>
      <c r="D50" s="23"/>
      <c r="E50" s="23"/>
      <c r="F50" s="23"/>
      <c r="G50" s="23"/>
      <c r="H50" s="24"/>
      <c r="I50" s="11"/>
      <c r="J50" s="28" t="s">
        <v>33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/>
      <c r="BX50" s="22" t="s">
        <v>77</v>
      </c>
      <c r="BY50" s="23"/>
      <c r="BZ50" s="23"/>
      <c r="CA50" s="23"/>
      <c r="CB50" s="23"/>
      <c r="CC50" s="23"/>
      <c r="CD50" s="23"/>
      <c r="CE50" s="23"/>
      <c r="CF50" s="23"/>
      <c r="CG50" s="24"/>
      <c r="CH50" s="25">
        <v>249.14238081097227</v>
      </c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7"/>
    </row>
    <row r="51" spans="1:105" s="5" customFormat="1" ht="11.25" customHeight="1">
      <c r="A51" s="22" t="s">
        <v>44</v>
      </c>
      <c r="B51" s="23"/>
      <c r="C51" s="23"/>
      <c r="D51" s="23"/>
      <c r="E51" s="23"/>
      <c r="F51" s="23"/>
      <c r="G51" s="23"/>
      <c r="H51" s="24"/>
      <c r="I51" s="11"/>
      <c r="J51" s="28" t="s">
        <v>34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9"/>
      <c r="BX51" s="22" t="s">
        <v>77</v>
      </c>
      <c r="BY51" s="23"/>
      <c r="BZ51" s="23"/>
      <c r="CA51" s="23"/>
      <c r="CB51" s="23"/>
      <c r="CC51" s="23"/>
      <c r="CD51" s="23"/>
      <c r="CE51" s="23"/>
      <c r="CF51" s="23"/>
      <c r="CG51" s="24"/>
      <c r="CH51" s="25">
        <v>1648.049931510246</v>
      </c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7"/>
    </row>
    <row r="52" spans="1:161" s="5" customFormat="1" ht="11.25" customHeight="1">
      <c r="A52" s="22" t="s">
        <v>45</v>
      </c>
      <c r="B52" s="23"/>
      <c r="C52" s="23"/>
      <c r="D52" s="23"/>
      <c r="E52" s="23"/>
      <c r="F52" s="23"/>
      <c r="G52" s="23"/>
      <c r="H52" s="24"/>
      <c r="I52" s="11"/>
      <c r="J52" s="28" t="s">
        <v>102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22" t="s">
        <v>77</v>
      </c>
      <c r="BY52" s="23"/>
      <c r="BZ52" s="23"/>
      <c r="CA52" s="23"/>
      <c r="CB52" s="23"/>
      <c r="CC52" s="23"/>
      <c r="CD52" s="23"/>
      <c r="CE52" s="23"/>
      <c r="CF52" s="23"/>
      <c r="CG52" s="24"/>
      <c r="CH52" s="25">
        <v>0</v>
      </c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7"/>
      <c r="DD52" s="13"/>
      <c r="FE52" s="16"/>
    </row>
    <row r="53" spans="1:173" s="5" customFormat="1" ht="11.25" customHeight="1">
      <c r="A53" s="22" t="s">
        <v>46</v>
      </c>
      <c r="B53" s="23"/>
      <c r="C53" s="23"/>
      <c r="D53" s="23"/>
      <c r="E53" s="23"/>
      <c r="F53" s="23"/>
      <c r="G53" s="23"/>
      <c r="H53" s="24"/>
      <c r="I53" s="11"/>
      <c r="J53" s="28" t="s">
        <v>103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22" t="s">
        <v>77</v>
      </c>
      <c r="BY53" s="23"/>
      <c r="BZ53" s="23"/>
      <c r="CA53" s="23"/>
      <c r="CB53" s="23"/>
      <c r="CC53" s="23"/>
      <c r="CD53" s="23"/>
      <c r="CE53" s="23"/>
      <c r="CF53" s="23"/>
      <c r="CG53" s="24"/>
      <c r="CH53" s="25">
        <v>0</v>
      </c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7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19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</row>
    <row r="54" spans="1:173" s="5" customFormat="1" ht="11.25" customHeight="1">
      <c r="A54" s="22" t="s">
        <v>119</v>
      </c>
      <c r="B54" s="23"/>
      <c r="C54" s="23"/>
      <c r="D54" s="23"/>
      <c r="E54" s="23"/>
      <c r="F54" s="23"/>
      <c r="G54" s="23"/>
      <c r="H54" s="24"/>
      <c r="I54" s="11"/>
      <c r="J54" s="28" t="s">
        <v>104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22" t="s">
        <v>77</v>
      </c>
      <c r="BY54" s="23"/>
      <c r="BZ54" s="23"/>
      <c r="CA54" s="23"/>
      <c r="CB54" s="23"/>
      <c r="CC54" s="23"/>
      <c r="CD54" s="23"/>
      <c r="CE54" s="23"/>
      <c r="CF54" s="23"/>
      <c r="CG54" s="24"/>
      <c r="CH54" s="25">
        <v>0</v>
      </c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7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0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</row>
    <row r="55" spans="1:161" s="5" customFormat="1" ht="11.25" customHeight="1">
      <c r="A55" s="22" t="s">
        <v>120</v>
      </c>
      <c r="B55" s="23"/>
      <c r="C55" s="23"/>
      <c r="D55" s="23"/>
      <c r="E55" s="23"/>
      <c r="F55" s="23"/>
      <c r="G55" s="23"/>
      <c r="H55" s="24"/>
      <c r="I55" s="11"/>
      <c r="J55" s="28" t="s">
        <v>139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2" t="s">
        <v>77</v>
      </c>
      <c r="BY55" s="23"/>
      <c r="BZ55" s="23"/>
      <c r="CA55" s="23"/>
      <c r="CB55" s="23"/>
      <c r="CC55" s="23"/>
      <c r="CD55" s="23"/>
      <c r="CE55" s="23"/>
      <c r="CF55" s="23"/>
      <c r="CG55" s="24"/>
      <c r="CH55" s="25">
        <v>74655.27197584539</v>
      </c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7"/>
      <c r="FE55" s="16"/>
    </row>
    <row r="56" spans="1:161" s="5" customFormat="1" ht="11.25" customHeight="1">
      <c r="A56" s="22" t="s">
        <v>140</v>
      </c>
      <c r="B56" s="23"/>
      <c r="C56" s="23"/>
      <c r="D56" s="23"/>
      <c r="E56" s="23"/>
      <c r="F56" s="23"/>
      <c r="G56" s="23"/>
      <c r="H56" s="24"/>
      <c r="I56" s="11"/>
      <c r="J56" s="28" t="s">
        <v>141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2" t="s">
        <v>77</v>
      </c>
      <c r="BY56" s="23"/>
      <c r="BZ56" s="23"/>
      <c r="CA56" s="23"/>
      <c r="CB56" s="23"/>
      <c r="CC56" s="23"/>
      <c r="CD56" s="23"/>
      <c r="CE56" s="23"/>
      <c r="CF56" s="23"/>
      <c r="CG56" s="24"/>
      <c r="CH56" s="25">
        <v>24582.873065754316</v>
      </c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7"/>
      <c r="FE56" s="16"/>
    </row>
    <row r="57" spans="1:161" s="5" customFormat="1" ht="11.25" customHeight="1">
      <c r="A57" s="30">
        <v>2</v>
      </c>
      <c r="B57" s="31"/>
      <c r="C57" s="31"/>
      <c r="D57" s="31"/>
      <c r="E57" s="31"/>
      <c r="F57" s="31"/>
      <c r="G57" s="31"/>
      <c r="H57" s="32"/>
      <c r="I57" s="9"/>
      <c r="J57" s="39" t="s">
        <v>35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40"/>
      <c r="BX57" s="22" t="s">
        <v>77</v>
      </c>
      <c r="BY57" s="23"/>
      <c r="BZ57" s="23"/>
      <c r="CA57" s="23"/>
      <c r="CB57" s="23"/>
      <c r="CC57" s="23"/>
      <c r="CD57" s="23"/>
      <c r="CE57" s="23"/>
      <c r="CF57" s="23"/>
      <c r="CG57" s="24"/>
      <c r="CH57" s="25">
        <v>0.30345631100136</v>
      </c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7"/>
      <c r="DD57" s="17"/>
      <c r="FE57" s="16"/>
    </row>
    <row r="58" spans="1:161" s="5" customFormat="1" ht="11.25" customHeight="1">
      <c r="A58" s="30">
        <v>3</v>
      </c>
      <c r="B58" s="31"/>
      <c r="C58" s="31"/>
      <c r="D58" s="31"/>
      <c r="E58" s="31"/>
      <c r="F58" s="31"/>
      <c r="G58" s="31"/>
      <c r="H58" s="32"/>
      <c r="I58" s="9"/>
      <c r="J58" s="39" t="s">
        <v>80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40"/>
      <c r="BX58" s="22" t="s">
        <v>77</v>
      </c>
      <c r="BY58" s="23"/>
      <c r="BZ58" s="23"/>
      <c r="CA58" s="23"/>
      <c r="CB58" s="23"/>
      <c r="CC58" s="23"/>
      <c r="CD58" s="23"/>
      <c r="CE58" s="23"/>
      <c r="CF58" s="23"/>
      <c r="CG58" s="24"/>
      <c r="CH58" s="25">
        <f>CH61+CH63</f>
        <v>110569.41718817494</v>
      </c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7"/>
      <c r="DC58" s="15"/>
      <c r="FE58" s="16"/>
    </row>
    <row r="59" spans="1:105" s="5" customFormat="1" ht="11.25" customHeight="1">
      <c r="A59" s="22" t="s">
        <v>47</v>
      </c>
      <c r="B59" s="23"/>
      <c r="C59" s="23"/>
      <c r="D59" s="23"/>
      <c r="E59" s="23"/>
      <c r="F59" s="23"/>
      <c r="G59" s="23"/>
      <c r="H59" s="24"/>
      <c r="I59" s="11"/>
      <c r="J59" s="28" t="s">
        <v>36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22" t="s">
        <v>77</v>
      </c>
      <c r="BY59" s="23"/>
      <c r="BZ59" s="23"/>
      <c r="CA59" s="23"/>
      <c r="CB59" s="23"/>
      <c r="CC59" s="23"/>
      <c r="CD59" s="23"/>
      <c r="CE59" s="23"/>
      <c r="CF59" s="23"/>
      <c r="CG59" s="24"/>
      <c r="CH59" s="25">
        <v>0</v>
      </c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7"/>
    </row>
    <row r="60" spans="1:105" s="5" customFormat="1" ht="11.25" customHeight="1">
      <c r="A60" s="22" t="s">
        <v>48</v>
      </c>
      <c r="B60" s="23"/>
      <c r="C60" s="23"/>
      <c r="D60" s="23"/>
      <c r="E60" s="23"/>
      <c r="F60" s="23"/>
      <c r="G60" s="23"/>
      <c r="H60" s="24"/>
      <c r="I60" s="11"/>
      <c r="J60" s="28" t="s">
        <v>105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22" t="s">
        <v>77</v>
      </c>
      <c r="BY60" s="23"/>
      <c r="BZ60" s="23"/>
      <c r="CA60" s="23"/>
      <c r="CB60" s="23"/>
      <c r="CC60" s="23"/>
      <c r="CD60" s="23"/>
      <c r="CE60" s="23"/>
      <c r="CF60" s="23"/>
      <c r="CG60" s="24"/>
      <c r="CH60" s="25">
        <v>0</v>
      </c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7"/>
    </row>
    <row r="61" spans="1:105" s="5" customFormat="1" ht="11.25">
      <c r="A61" s="22" t="s">
        <v>49</v>
      </c>
      <c r="B61" s="23"/>
      <c r="C61" s="23"/>
      <c r="D61" s="23"/>
      <c r="E61" s="23"/>
      <c r="F61" s="23"/>
      <c r="G61" s="23"/>
      <c r="H61" s="24"/>
      <c r="I61" s="11"/>
      <c r="J61" s="28" t="s">
        <v>37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9"/>
      <c r="BX61" s="22" t="s">
        <v>77</v>
      </c>
      <c r="BY61" s="23"/>
      <c r="BZ61" s="23"/>
      <c r="CA61" s="23"/>
      <c r="CB61" s="23"/>
      <c r="CC61" s="23"/>
      <c r="CD61" s="23"/>
      <c r="CE61" s="23"/>
      <c r="CF61" s="23"/>
      <c r="CG61" s="24"/>
      <c r="CH61" s="25">
        <v>1763.8271881749365</v>
      </c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7"/>
    </row>
    <row r="62" spans="1:105" s="5" customFormat="1" ht="11.25">
      <c r="A62" s="22" t="s">
        <v>50</v>
      </c>
      <c r="B62" s="23"/>
      <c r="C62" s="23"/>
      <c r="D62" s="23"/>
      <c r="E62" s="23"/>
      <c r="F62" s="23"/>
      <c r="G62" s="23"/>
      <c r="H62" s="24"/>
      <c r="I62" s="11"/>
      <c r="J62" s="28" t="s">
        <v>106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2" t="s">
        <v>77</v>
      </c>
      <c r="BY62" s="23"/>
      <c r="BZ62" s="23"/>
      <c r="CA62" s="23"/>
      <c r="CB62" s="23"/>
      <c r="CC62" s="23"/>
      <c r="CD62" s="23"/>
      <c r="CE62" s="23"/>
      <c r="CF62" s="23"/>
      <c r="CG62" s="24"/>
      <c r="CH62" s="25">
        <f>-CH57</f>
        <v>-0.30345631100136</v>
      </c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7"/>
    </row>
    <row r="63" spans="1:105" s="5" customFormat="1" ht="11.25">
      <c r="A63" s="22" t="s">
        <v>121</v>
      </c>
      <c r="B63" s="23"/>
      <c r="C63" s="23"/>
      <c r="D63" s="23"/>
      <c r="E63" s="23"/>
      <c r="F63" s="23"/>
      <c r="G63" s="23"/>
      <c r="H63" s="24"/>
      <c r="I63" s="11"/>
      <c r="J63" s="28" t="s">
        <v>51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2" t="s">
        <v>77</v>
      </c>
      <c r="BY63" s="23"/>
      <c r="BZ63" s="23"/>
      <c r="CA63" s="23"/>
      <c r="CB63" s="23"/>
      <c r="CC63" s="23"/>
      <c r="CD63" s="23"/>
      <c r="CE63" s="23"/>
      <c r="CF63" s="23"/>
      <c r="CG63" s="24"/>
      <c r="CH63" s="25">
        <v>108805.59</v>
      </c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7"/>
    </row>
    <row r="64" spans="1:105" s="5" customFormat="1" ht="11.25">
      <c r="A64" s="30">
        <v>4</v>
      </c>
      <c r="B64" s="31"/>
      <c r="C64" s="31"/>
      <c r="D64" s="31"/>
      <c r="E64" s="31"/>
      <c r="F64" s="31"/>
      <c r="G64" s="31"/>
      <c r="H64" s="32"/>
      <c r="I64" s="9"/>
      <c r="J64" s="39" t="s">
        <v>68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40"/>
      <c r="BX64" s="22" t="s">
        <v>77</v>
      </c>
      <c r="BY64" s="23"/>
      <c r="BZ64" s="23"/>
      <c r="CA64" s="23"/>
      <c r="CB64" s="23"/>
      <c r="CC64" s="23"/>
      <c r="CD64" s="23"/>
      <c r="CE64" s="23"/>
      <c r="CF64" s="23"/>
      <c r="CG64" s="24"/>
      <c r="CH64" s="25">
        <v>97.28</v>
      </c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7"/>
    </row>
    <row r="65" spans="1:108" s="5" customFormat="1" ht="11.25">
      <c r="A65" s="30" t="s">
        <v>53</v>
      </c>
      <c r="B65" s="31"/>
      <c r="C65" s="31"/>
      <c r="D65" s="31"/>
      <c r="E65" s="31"/>
      <c r="F65" s="31"/>
      <c r="G65" s="31"/>
      <c r="H65" s="32"/>
      <c r="I65" s="9"/>
      <c r="J65" s="39" t="s">
        <v>52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22" t="s">
        <v>77</v>
      </c>
      <c r="BY65" s="23"/>
      <c r="BZ65" s="23"/>
      <c r="CA65" s="23"/>
      <c r="CB65" s="23"/>
      <c r="CC65" s="23"/>
      <c r="CD65" s="23"/>
      <c r="CE65" s="23"/>
      <c r="CF65" s="23"/>
      <c r="CG65" s="24"/>
      <c r="CH65" s="25">
        <v>0</v>
      </c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7"/>
      <c r="DD65" s="14"/>
    </row>
    <row r="66" spans="1:105" s="5" customFormat="1" ht="11.25">
      <c r="A66" s="22" t="s">
        <v>69</v>
      </c>
      <c r="B66" s="23"/>
      <c r="C66" s="23"/>
      <c r="D66" s="23"/>
      <c r="E66" s="23"/>
      <c r="F66" s="23"/>
      <c r="G66" s="23"/>
      <c r="H66" s="24"/>
      <c r="I66" s="11"/>
      <c r="J66" s="28" t="s">
        <v>54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22" t="s">
        <v>77</v>
      </c>
      <c r="BY66" s="23"/>
      <c r="BZ66" s="23"/>
      <c r="CA66" s="23"/>
      <c r="CB66" s="23"/>
      <c r="CC66" s="23"/>
      <c r="CD66" s="23"/>
      <c r="CE66" s="23"/>
      <c r="CF66" s="23"/>
      <c r="CG66" s="24"/>
      <c r="CH66" s="25">
        <v>0</v>
      </c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</row>
    <row r="67" spans="1:105" s="5" customFormat="1" ht="11.25">
      <c r="A67" s="22" t="s">
        <v>70</v>
      </c>
      <c r="B67" s="23"/>
      <c r="C67" s="23"/>
      <c r="D67" s="23"/>
      <c r="E67" s="23"/>
      <c r="F67" s="23"/>
      <c r="G67" s="23"/>
      <c r="H67" s="24"/>
      <c r="I67" s="11"/>
      <c r="J67" s="28" t="s">
        <v>55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9"/>
      <c r="BX67" s="22" t="s">
        <v>77</v>
      </c>
      <c r="BY67" s="23"/>
      <c r="BZ67" s="23"/>
      <c r="CA67" s="23"/>
      <c r="CB67" s="23"/>
      <c r="CC67" s="23"/>
      <c r="CD67" s="23"/>
      <c r="CE67" s="23"/>
      <c r="CF67" s="23"/>
      <c r="CG67" s="24"/>
      <c r="CH67" s="41">
        <v>0</v>
      </c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3"/>
    </row>
    <row r="68" spans="1:105" s="5" customFormat="1" ht="11.25">
      <c r="A68" s="22" t="s">
        <v>122</v>
      </c>
      <c r="B68" s="23"/>
      <c r="C68" s="23"/>
      <c r="D68" s="23"/>
      <c r="E68" s="23"/>
      <c r="F68" s="23"/>
      <c r="G68" s="23"/>
      <c r="H68" s="24"/>
      <c r="I68" s="11"/>
      <c r="J68" s="28" t="s">
        <v>56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2" t="s">
        <v>77</v>
      </c>
      <c r="BY68" s="23"/>
      <c r="BZ68" s="23"/>
      <c r="CA68" s="23"/>
      <c r="CB68" s="23"/>
      <c r="CC68" s="23"/>
      <c r="CD68" s="23"/>
      <c r="CE68" s="23"/>
      <c r="CF68" s="23"/>
      <c r="CG68" s="24"/>
      <c r="CH68" s="41">
        <v>0</v>
      </c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3"/>
    </row>
    <row r="69" spans="1:108" s="5" customFormat="1" ht="22.5" customHeight="1">
      <c r="A69" s="22" t="s">
        <v>123</v>
      </c>
      <c r="B69" s="23"/>
      <c r="C69" s="23"/>
      <c r="D69" s="23"/>
      <c r="E69" s="23"/>
      <c r="F69" s="23"/>
      <c r="G69" s="23"/>
      <c r="H69" s="24"/>
      <c r="I69" s="11"/>
      <c r="J69" s="28" t="s">
        <v>107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2" t="s">
        <v>77</v>
      </c>
      <c r="BY69" s="23"/>
      <c r="BZ69" s="23"/>
      <c r="CA69" s="23"/>
      <c r="CB69" s="23"/>
      <c r="CC69" s="23"/>
      <c r="CD69" s="23"/>
      <c r="CE69" s="23"/>
      <c r="CF69" s="23"/>
      <c r="CG69" s="24"/>
      <c r="CH69" s="41">
        <v>0</v>
      </c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3"/>
      <c r="DD69" s="14"/>
    </row>
    <row r="70" spans="1:105" s="5" customFormat="1" ht="11.25">
      <c r="A70" s="30" t="s">
        <v>81</v>
      </c>
      <c r="B70" s="31"/>
      <c r="C70" s="31"/>
      <c r="D70" s="31"/>
      <c r="E70" s="31"/>
      <c r="F70" s="31"/>
      <c r="G70" s="31"/>
      <c r="H70" s="32"/>
      <c r="I70" s="9"/>
      <c r="J70" s="39" t="s">
        <v>57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40"/>
      <c r="BX70" s="22" t="s">
        <v>77</v>
      </c>
      <c r="BY70" s="23"/>
      <c r="BZ70" s="23"/>
      <c r="CA70" s="23"/>
      <c r="CB70" s="23"/>
      <c r="CC70" s="23"/>
      <c r="CD70" s="23"/>
      <c r="CE70" s="23"/>
      <c r="CF70" s="23"/>
      <c r="CG70" s="24"/>
      <c r="CH70" s="41">
        <v>97.28</v>
      </c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3"/>
    </row>
    <row r="71" spans="1:108" s="5" customFormat="1" ht="11.25">
      <c r="A71" s="30">
        <v>5</v>
      </c>
      <c r="B71" s="31"/>
      <c r="C71" s="31"/>
      <c r="D71" s="31"/>
      <c r="E71" s="31"/>
      <c r="F71" s="31"/>
      <c r="G71" s="31"/>
      <c r="H71" s="32"/>
      <c r="I71" s="9"/>
      <c r="J71" s="39" t="s">
        <v>58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40"/>
      <c r="BX71" s="22" t="s">
        <v>77</v>
      </c>
      <c r="BY71" s="23"/>
      <c r="BZ71" s="23"/>
      <c r="CA71" s="23"/>
      <c r="CB71" s="23"/>
      <c r="CC71" s="23"/>
      <c r="CD71" s="23"/>
      <c r="CE71" s="23"/>
      <c r="CF71" s="23"/>
      <c r="CG71" s="24"/>
      <c r="CH71" s="41">
        <v>667981.1792955258</v>
      </c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3"/>
      <c r="DD71" s="14"/>
    </row>
    <row r="72" spans="1:105" s="5" customFormat="1" ht="11.25">
      <c r="A72" s="30" t="s">
        <v>59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</row>
    <row r="73" spans="1:108" s="5" customFormat="1" ht="11.25" customHeight="1">
      <c r="A73" s="22">
        <v>1</v>
      </c>
      <c r="B73" s="23"/>
      <c r="C73" s="23"/>
      <c r="D73" s="23"/>
      <c r="E73" s="23"/>
      <c r="F73" s="23"/>
      <c r="G73" s="23"/>
      <c r="H73" s="24"/>
      <c r="I73" s="11"/>
      <c r="J73" s="28" t="s">
        <v>60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9"/>
      <c r="BX73" s="22" t="s">
        <v>71</v>
      </c>
      <c r="BY73" s="23"/>
      <c r="BZ73" s="23"/>
      <c r="CA73" s="23"/>
      <c r="CB73" s="23"/>
      <c r="CC73" s="23"/>
      <c r="CD73" s="23"/>
      <c r="CE73" s="23"/>
      <c r="CF73" s="23"/>
      <c r="CG73" s="24"/>
      <c r="CH73" s="33">
        <v>9.741934</v>
      </c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5"/>
      <c r="DD73" s="14"/>
    </row>
    <row r="74" spans="1:105" s="5" customFormat="1" ht="11.25">
      <c r="A74" s="22">
        <v>2</v>
      </c>
      <c r="B74" s="23"/>
      <c r="C74" s="23"/>
      <c r="D74" s="23"/>
      <c r="E74" s="23"/>
      <c r="F74" s="23"/>
      <c r="G74" s="23"/>
      <c r="H74" s="24"/>
      <c r="I74" s="11"/>
      <c r="J74" s="28" t="s">
        <v>61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9"/>
      <c r="BX74" s="22" t="s">
        <v>62</v>
      </c>
      <c r="BY74" s="23"/>
      <c r="BZ74" s="23"/>
      <c r="CA74" s="23"/>
      <c r="CB74" s="23"/>
      <c r="CC74" s="23"/>
      <c r="CD74" s="23"/>
      <c r="CE74" s="23"/>
      <c r="CF74" s="23"/>
      <c r="CG74" s="24"/>
      <c r="CH74" s="36">
        <v>84.56298</v>
      </c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8"/>
    </row>
    <row r="75" spans="1:105" s="5" customFormat="1" ht="11.25">
      <c r="A75" s="22">
        <v>3</v>
      </c>
      <c r="B75" s="23"/>
      <c r="C75" s="23"/>
      <c r="D75" s="23"/>
      <c r="E75" s="23"/>
      <c r="F75" s="23"/>
      <c r="G75" s="23"/>
      <c r="H75" s="24"/>
      <c r="I75" s="11"/>
      <c r="J75" s="28" t="s">
        <v>108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9"/>
      <c r="BX75" s="22" t="s">
        <v>82</v>
      </c>
      <c r="BY75" s="23"/>
      <c r="BZ75" s="23"/>
      <c r="CA75" s="23"/>
      <c r="CB75" s="23"/>
      <c r="CC75" s="23"/>
      <c r="CD75" s="23"/>
      <c r="CE75" s="23"/>
      <c r="CF75" s="23"/>
      <c r="CG75" s="24"/>
      <c r="CH75" s="22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4"/>
    </row>
    <row r="76" spans="1:105" s="5" customFormat="1" ht="11.25">
      <c r="A76" s="22">
        <v>4</v>
      </c>
      <c r="B76" s="23"/>
      <c r="C76" s="23"/>
      <c r="D76" s="23"/>
      <c r="E76" s="23"/>
      <c r="F76" s="23"/>
      <c r="G76" s="23"/>
      <c r="H76" s="24"/>
      <c r="I76" s="11"/>
      <c r="J76" s="28" t="s">
        <v>83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9"/>
      <c r="BX76" s="22" t="s">
        <v>63</v>
      </c>
      <c r="BY76" s="23"/>
      <c r="BZ76" s="23"/>
      <c r="CA76" s="23"/>
      <c r="CB76" s="23"/>
      <c r="CC76" s="23"/>
      <c r="CD76" s="23"/>
      <c r="CE76" s="23"/>
      <c r="CF76" s="23"/>
      <c r="CG76" s="24"/>
      <c r="CH76" s="22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4"/>
    </row>
  </sheetData>
  <sheetProtection/>
  <mergeCells count="275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BX34:CG34"/>
    <mergeCell ref="CH34:DA34"/>
    <mergeCell ref="A37:H37"/>
    <mergeCell ref="J37:BW37"/>
    <mergeCell ref="BX37:CG37"/>
    <mergeCell ref="CH37:DA37"/>
    <mergeCell ref="A36:H36"/>
    <mergeCell ref="J36:BW36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8:H48"/>
    <mergeCell ref="J48:BW48"/>
    <mergeCell ref="BX48:CG48"/>
    <mergeCell ref="CH48:DA48"/>
    <mergeCell ref="A47:H47"/>
    <mergeCell ref="J47:BW47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DD53:EK53"/>
    <mergeCell ref="A54:H54"/>
    <mergeCell ref="J54:BW54"/>
    <mergeCell ref="BX54:CG54"/>
    <mergeCell ref="CH54:DA54"/>
    <mergeCell ref="BX55:CG55"/>
    <mergeCell ref="CH55:DA55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72:DA72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5:H75"/>
    <mergeCell ref="J75:BW75"/>
    <mergeCell ref="BX75:CG75"/>
    <mergeCell ref="CH75:DA75"/>
    <mergeCell ref="A76:H76"/>
    <mergeCell ref="J76:BW76"/>
    <mergeCell ref="BX76:CG76"/>
    <mergeCell ref="CH76:DA76"/>
    <mergeCell ref="A29:H29"/>
    <mergeCell ref="J29:BW29"/>
    <mergeCell ref="BX29:CG29"/>
    <mergeCell ref="CH29:DA29"/>
    <mergeCell ref="A35:H35"/>
    <mergeCell ref="J35:BW35"/>
    <mergeCell ref="BX35:CG35"/>
    <mergeCell ref="CH35:DA35"/>
    <mergeCell ref="A34:H34"/>
    <mergeCell ref="J34:BW34"/>
    <mergeCell ref="BX36:CG36"/>
    <mergeCell ref="CH36:DA36"/>
    <mergeCell ref="A56:H56"/>
    <mergeCell ref="J56:BW56"/>
    <mergeCell ref="BX56:CG56"/>
    <mergeCell ref="CH56:DA56"/>
    <mergeCell ref="BX47:CG47"/>
    <mergeCell ref="CH47:DA47"/>
    <mergeCell ref="A55:H55"/>
    <mergeCell ref="J55:BW5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Ситкина Юлия Николаевна</cp:lastModifiedBy>
  <cp:lastPrinted>2023-12-08T04:23:30Z</cp:lastPrinted>
  <dcterms:created xsi:type="dcterms:W3CDTF">2018-10-15T12:06:40Z</dcterms:created>
  <dcterms:modified xsi:type="dcterms:W3CDTF">2023-12-08T04:35:55Z</dcterms:modified>
  <cp:category/>
  <cp:version/>
  <cp:contentType/>
  <cp:contentStatus/>
</cp:coreProperties>
</file>